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43-2024\1 výzva\"/>
    </mc:Choice>
  </mc:AlternateContent>
  <xr:revisionPtr revIDLastSave="0" documentId="13_ncr:1_{A9829276-6BFA-4E39-BE5F-BC04036989F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7" i="1"/>
  <c r="P8" i="1"/>
  <c r="P7" i="1"/>
  <c r="Q11" i="1" l="1"/>
  <c r="T8" i="1"/>
  <c r="S7" i="1"/>
  <c r="R11" i="1" s="1"/>
</calcChain>
</file>

<file path=xl/sharedStrings.xml><?xml version="1.0" encoding="utf-8"?>
<sst xmlns="http://schemas.openxmlformats.org/spreadsheetml/2006/main" count="45" uniqueCount="41">
  <si>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</si>
  <si>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</si>
  <si>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</si>
  <si>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</si>
  <si>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</si>
  <si>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</si>
  <si>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</si>
  <si>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</si>
  <si>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</si>
  <si>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</si>
  <si>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</si>
  <si>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</si>
  <si>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32320000-2 - Televizní a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</si>
  <si>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</si>
  <si>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</si>
  <si>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</si>
  <si>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</si>
  <si>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</si>
  <si>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</si>
  <si>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</si>
  <si>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</si>
  <si>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</si>
  <si>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</si>
  <si>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</si>
  <si>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</si>
  <si>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</si>
  <si>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</si>
  <si>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</si>
  <si>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</si>
  <si>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</si>
  <si>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</si>
  <si>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</si>
  <si>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Samostatná faktura</t>
  </si>
  <si>
    <t>Příloha č. 2 Kupní smlouvy - technická specifikace
Audiovizuální technika (II.) 043 - 2024</t>
  </si>
  <si>
    <t>Nástěnný držák VESA</t>
  </si>
  <si>
    <t>14 dní</t>
  </si>
  <si>
    <t>Vladimíra Kopečná, 
Tel.: 37763 8301, 
722 808 664</t>
  </si>
  <si>
    <t>Univerzitní 22,
301 00 Plzeň,
Fakulta strojní - Katedra materiálu a strojírenské metalurgie,
místnost UF 256</t>
  </si>
  <si>
    <r>
      <rPr>
        <b/>
        <sz val="11"/>
        <rFont val="Calibri"/>
        <family val="2"/>
        <charset val="238"/>
        <scheme val="minor"/>
      </rPr>
      <t xml:space="preserve">Nástěný držák kompatibilní s položkou č. 1 </t>
    </r>
    <r>
      <rPr>
        <sz val="11"/>
        <rFont val="Calibri"/>
        <family val="2"/>
        <charset val="238"/>
        <scheme val="minor"/>
      </rPr>
      <t>s možností sklopení a natočení do stran.</t>
    </r>
  </si>
  <si>
    <t>Televize (zobrazovací zařízení)</t>
  </si>
  <si>
    <t>Úhlopříčka: 75".
Maximální rozlišení: 4K Ultra HD.
Typ: Smart TV.
Technologie: LED.
Multimediální funkce: přehrávání z USB.
Video/Foto/Hudba.
Konektivita min.: 3x HDMI 2.1, 2x USB, 1x LAN, 1x optický audio výstup, 1x Cl+ (1.4).
Bezdrátové připojení : Wifi min. 5, Bluetooth, Párování s mobilním zařízením, DLNA, Miracast, Chromecast.   
Součástí balení:  chytrý ovladač.
Typ uchycení: VESA.
Třída energetické účinnosti v rozpětí A až 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</si>
</sst>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9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1" fillId="4" borderId="7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49" fontId="24" fillId="0" borderId="0" xfId="0" applyNumberFormat="1" applyFont="1" applyAlignment="1">
      <alignment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10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left" vertical="center" wrapText="1" indent="1"/>
    </xf>
    <xf numFmtId="0" fontId="2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10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25" fillId="4" borderId="10" xfId="0" applyFont="1" applyFill="1" applyBorder="1" applyAlignment="1" applyProtection="1">
      <alignment horizontal="center" vertical="center" wrapTex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zoomScale="70" zoomScaleNormal="70" workbookViewId="0">
      <selection activeCell="R7" sqref="R7:R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107.5703125" style="1" customWidth="1"/>
    <col min="7" max="7" width="29.7109375" style="1" customWidth="1"/>
    <col min="8" max="8" width="23.5703125" style="1" customWidth="1"/>
    <col min="9" max="9" width="24.140625" style="1" customWidth="1"/>
    <col min="10" max="10" width="16.5703125" style="1" customWidth="1"/>
    <col min="11" max="11" width="27.28515625" hidden="1" customWidth="1"/>
    <col min="12" max="12" width="24.7109375" customWidth="1"/>
    <col min="13" max="13" width="21.5703125" customWidth="1"/>
    <col min="14" max="14" width="41.42578125" style="1" customWidth="1"/>
    <col min="15" max="15" width="26" style="1" bestFit="1" customWidth="1"/>
    <col min="16" max="16" width="18.570312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2.28515625" style="4" customWidth="1"/>
  </cols>
  <sheetData>
    <row r="1" spans="1:22" ht="42.6" customHeight="1" x14ac:dyDescent="0.25">
      <c r="B1" s="70" t="s">
        <v>33</v>
      </c>
      <c r="C1" s="70"/>
      <c r="D1" s="70"/>
      <c r="E1" s="70"/>
      <c r="G1" s="40"/>
    </row>
    <row r="2" spans="1:22" ht="18.75" x14ac:dyDescent="0.25">
      <c r="C2"/>
      <c r="D2" s="11"/>
      <c r="E2" s="5"/>
      <c r="F2" s="6"/>
      <c r="G2" s="71"/>
      <c r="H2" s="71"/>
      <c r="I2" s="71"/>
      <c r="J2" s="71"/>
      <c r="K2" s="71"/>
      <c r="L2" s="71"/>
      <c r="M2" s="71"/>
      <c r="N2" s="71"/>
      <c r="O2" s="6"/>
      <c r="P2" s="6"/>
      <c r="Q2" s="6"/>
      <c r="R2" s="6"/>
      <c r="T2" s="8"/>
      <c r="U2" s="9"/>
      <c r="V2" s="10"/>
    </row>
    <row r="3" spans="1:22" ht="15.75" x14ac:dyDescent="0.25">
      <c r="B3" s="14"/>
      <c r="C3" s="12" t="s">
        <v>0</v>
      </c>
      <c r="D3" s="13"/>
      <c r="E3" s="13"/>
      <c r="F3" s="13"/>
      <c r="G3" s="71"/>
      <c r="H3" s="71"/>
      <c r="I3" s="71"/>
      <c r="J3" s="71"/>
      <c r="K3" s="71"/>
      <c r="L3" s="71"/>
      <c r="M3" s="71"/>
      <c r="N3" s="71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26</v>
      </c>
      <c r="I6" s="34" t="s">
        <v>16</v>
      </c>
      <c r="J6" s="34" t="s">
        <v>17</v>
      </c>
      <c r="K6" s="23" t="s">
        <v>31</v>
      </c>
      <c r="L6" s="34" t="s">
        <v>18</v>
      </c>
      <c r="M6" s="36" t="s">
        <v>19</v>
      </c>
      <c r="N6" s="34" t="s">
        <v>20</v>
      </c>
      <c r="O6" s="23" t="s">
        <v>30</v>
      </c>
      <c r="P6" s="34" t="s">
        <v>21</v>
      </c>
      <c r="Q6" s="23" t="s">
        <v>6</v>
      </c>
      <c r="R6" s="24" t="s">
        <v>7</v>
      </c>
      <c r="S6" s="63" t="s">
        <v>8</v>
      </c>
      <c r="T6" s="63" t="s">
        <v>9</v>
      </c>
      <c r="U6" s="34" t="s">
        <v>22</v>
      </c>
      <c r="V6" s="34" t="s">
        <v>23</v>
      </c>
    </row>
    <row r="7" spans="1:22" ht="217.5" customHeight="1" thickTop="1" x14ac:dyDescent="0.25">
      <c r="A7" s="25"/>
      <c r="B7" s="41">
        <v>1</v>
      </c>
      <c r="C7" s="61" t="s">
        <v>39</v>
      </c>
      <c r="D7" s="42">
        <v>1</v>
      </c>
      <c r="E7" s="43" t="s">
        <v>29</v>
      </c>
      <c r="F7" s="44" t="s">
        <v>40</v>
      </c>
      <c r="G7" s="89"/>
      <c r="H7" s="91"/>
      <c r="I7" s="82" t="s">
        <v>32</v>
      </c>
      <c r="J7" s="83" t="s">
        <v>27</v>
      </c>
      <c r="K7" s="85"/>
      <c r="L7" s="49"/>
      <c r="M7" s="68" t="s">
        <v>36</v>
      </c>
      <c r="N7" s="68" t="s">
        <v>37</v>
      </c>
      <c r="O7" s="87" t="s">
        <v>35</v>
      </c>
      <c r="P7" s="45">
        <f>D7*Q7</f>
        <v>16000</v>
      </c>
      <c r="Q7" s="46">
        <v>16000</v>
      </c>
      <c r="R7" s="92"/>
      <c r="S7" s="47">
        <f>D7*R7</f>
        <v>0</v>
      </c>
      <c r="T7" s="48" t="str">
        <f t="shared" ref="T7" si="0">IF(ISNUMBER(R7), IF(R7&gt;Q7,"NEVYHOVUJE","VYHOVUJE")," ")</f>
        <v xml:space="preserve"> </v>
      </c>
      <c r="U7" s="64"/>
      <c r="V7" s="66" t="s">
        <v>12</v>
      </c>
    </row>
    <row r="8" spans="1:22" ht="57.75" customHeight="1" thickBot="1" x14ac:dyDescent="0.3">
      <c r="A8" s="25"/>
      <c r="B8" s="50">
        <v>2</v>
      </c>
      <c r="C8" s="51" t="s">
        <v>34</v>
      </c>
      <c r="D8" s="52">
        <v>1</v>
      </c>
      <c r="E8" s="53" t="s">
        <v>29</v>
      </c>
      <c r="F8" s="54" t="s">
        <v>38</v>
      </c>
      <c r="G8" s="90"/>
      <c r="H8" s="55" t="s">
        <v>27</v>
      </c>
      <c r="I8" s="69"/>
      <c r="J8" s="84"/>
      <c r="K8" s="86"/>
      <c r="L8" s="60"/>
      <c r="M8" s="69"/>
      <c r="N8" s="69"/>
      <c r="O8" s="88"/>
      <c r="P8" s="56">
        <f>D8*Q8</f>
        <v>1200</v>
      </c>
      <c r="Q8" s="57">
        <v>1200</v>
      </c>
      <c r="R8" s="93"/>
      <c r="S8" s="58">
        <f>D8*R8</f>
        <v>0</v>
      </c>
      <c r="T8" s="59" t="str">
        <f t="shared" ref="T8" si="1">IF(ISNUMBER(R8), IF(R8&gt;Q8,"NEVYHOVUJE","VYHOVUJE")," ")</f>
        <v xml:space="preserve"> </v>
      </c>
      <c r="U8" s="65"/>
      <c r="V8" s="67"/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77" t="s">
        <v>25</v>
      </c>
      <c r="C10" s="78"/>
      <c r="D10" s="78"/>
      <c r="E10" s="78"/>
      <c r="F10" s="78"/>
      <c r="G10" s="78"/>
      <c r="H10" s="62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79" t="s">
        <v>11</v>
      </c>
      <c r="S10" s="80"/>
      <c r="T10" s="81"/>
      <c r="U10" s="21"/>
      <c r="V10" s="30"/>
    </row>
    <row r="11" spans="1:22" ht="53.25" customHeight="1" thickTop="1" thickBot="1" x14ac:dyDescent="0.3">
      <c r="B11" s="76" t="s">
        <v>24</v>
      </c>
      <c r="C11" s="76"/>
      <c r="D11" s="76"/>
      <c r="E11" s="76"/>
      <c r="F11" s="76"/>
      <c r="G11" s="76"/>
      <c r="H11" s="76"/>
      <c r="I11" s="31"/>
      <c r="L11" s="11"/>
      <c r="M11" s="11"/>
      <c r="N11" s="11"/>
      <c r="O11" s="32"/>
      <c r="P11" s="32"/>
      <c r="Q11" s="33">
        <f>SUM(P7:P8)</f>
        <v>17200</v>
      </c>
      <c r="R11" s="72">
        <f>SUM(S7:S8)</f>
        <v>0</v>
      </c>
      <c r="S11" s="73"/>
      <c r="T11" s="74"/>
    </row>
    <row r="12" spans="1:22" ht="15.75" thickTop="1" x14ac:dyDescent="0.25">
      <c r="B12" s="75" t="s">
        <v>28</v>
      </c>
      <c r="C12" s="75"/>
      <c r="D12" s="75"/>
      <c r="E12" s="75"/>
      <c r="F12" s="75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LPr/f1IKBz2eGH6uxCizybZzWJ2SpljqztwzGlN0614nQ9pjXhZU8Vin0mlJXI5mJmybz2Bs6xWWWuzlr3McKw==" saltValue="CfUw60g1k8AGpS5/KS4Ddg==" spinCount="100000" sheet="1" objects="1" scenarios="1"/>
  <mergeCells count="15">
    <mergeCell ref="B1:E1"/>
    <mergeCell ref="G2:N3"/>
    <mergeCell ref="R11:T11"/>
    <mergeCell ref="B12:F12"/>
    <mergeCell ref="B11:H11"/>
    <mergeCell ref="B10:G10"/>
    <mergeCell ref="R10:T10"/>
    <mergeCell ref="I7:I8"/>
    <mergeCell ref="J7:J8"/>
    <mergeCell ref="K7:K8"/>
    <mergeCell ref="O7:O8"/>
    <mergeCell ref="U7:U8"/>
    <mergeCell ref="V7:V8"/>
    <mergeCell ref="M7:M8"/>
    <mergeCell ref="N7:N8"/>
  </mergeCells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T7:T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2024-07-09T07:14:33Z</cp:lastPrinted>
  <dcterms:created xsi:type="dcterms:W3CDTF">2014-03-05T12:43:32Z</dcterms:created>
  <dcterms:modified xsi:type="dcterms:W3CDTF">2024-07-10T08:22:17Z</dcterms:modified>
</cp:coreProperties>
</file>